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1-2\VRT Střední Čechy\AS Bečváry\Obchodní případ\Zadávací řízení\10_Finální podklady na EZAK\P11 - Vzor - tabulka bilancí\"/>
    </mc:Choice>
  </mc:AlternateContent>
  <xr:revisionPtr revIDLastSave="0" documentId="13_ncr:1_{C0B3118E-A858-4CF7-A02B-E0F87F93364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H25" i="1"/>
  <c r="H24" i="1"/>
  <c r="H42" i="1"/>
  <c r="H41" i="1"/>
  <c r="H40" i="1"/>
  <c r="H39" i="1"/>
  <c r="H43" i="1" l="1"/>
  <c r="H51" i="1" l="1"/>
  <c r="H52" i="1" l="1"/>
  <c r="H53" i="1" s="1"/>
  <c r="H3" i="1" l="1"/>
  <c r="H46" i="1"/>
  <c r="H47" i="1"/>
  <c r="H18" i="1"/>
  <c r="H29" i="1"/>
  <c r="D20" i="1"/>
  <c r="H19" i="1"/>
  <c r="H17" i="1"/>
  <c r="H16" i="1"/>
  <c r="D14" i="1"/>
  <c r="D10" i="1"/>
  <c r="H13" i="1"/>
  <c r="H34" i="1"/>
  <c r="H28" i="1"/>
  <c r="H27" i="1"/>
  <c r="H26" i="1"/>
  <c r="H23" i="1"/>
  <c r="H9" i="1"/>
  <c r="H10" i="1" s="1"/>
  <c r="E14" i="1"/>
  <c r="H12" i="1"/>
  <c r="D36" i="1"/>
  <c r="H35" i="1"/>
  <c r="H36" i="1" l="1"/>
  <c r="H14" i="1"/>
  <c r="H30" i="1"/>
  <c r="H20" i="1"/>
  <c r="H48" i="1"/>
  <c r="H57" i="1" l="1"/>
  <c r="H59" i="1" s="1"/>
</calcChain>
</file>

<file path=xl/sharedStrings.xml><?xml version="1.0" encoding="utf-8"?>
<sst xmlns="http://schemas.openxmlformats.org/spreadsheetml/2006/main" count="129" uniqueCount="56">
  <si>
    <t>POLOŽKA</t>
  </si>
  <si>
    <t>TERMINÁL</t>
  </si>
  <si>
    <t xml:space="preserve">HRUBÁ PODLAŽNÍ PLOCHA </t>
  </si>
  <si>
    <t>–</t>
  </si>
  <si>
    <t>Celkem HPP [m2]</t>
  </si>
  <si>
    <t>zpevněné plochy</t>
  </si>
  <si>
    <t>OBESTAVĚNÝ PROSTOR_PODZEMNÍ ČÁST</t>
  </si>
  <si>
    <t>OBESTAVĚNÝ PROSTOR_NADZEMNÍ ČÁST</t>
  </si>
  <si>
    <t>Celkem OP [m3]</t>
  </si>
  <si>
    <t>m2</t>
  </si>
  <si>
    <t>m3</t>
  </si>
  <si>
    <t>ks</t>
  </si>
  <si>
    <t>VEŘEJNÁ PROSTRANSTVÍ</t>
  </si>
  <si>
    <t>POVRCHY</t>
  </si>
  <si>
    <t>stromy</t>
  </si>
  <si>
    <t>mobiliář</t>
  </si>
  <si>
    <t>osvětlení</t>
  </si>
  <si>
    <t xml:space="preserve">Pozn. </t>
  </si>
  <si>
    <t xml:space="preserve">Celkem </t>
  </si>
  <si>
    <t>nezpěvněné plochy</t>
  </si>
  <si>
    <t>povrch nástupiště</t>
  </si>
  <si>
    <t>přístup na nástupiště</t>
  </si>
  <si>
    <t>nezpevněné</t>
  </si>
  <si>
    <t>kapacita</t>
  </si>
  <si>
    <t>PRVKY</t>
  </si>
  <si>
    <t>DALŠÍ KONSTRUKCE</t>
  </si>
  <si>
    <t>výtahy, eskalátory</t>
  </si>
  <si>
    <t>POVRCHOVÉ PARKOVIŠTĚ A KOMUNIKACE (v areálu terminálu)</t>
  </si>
  <si>
    <t>Celkem povrchy a prvky</t>
  </si>
  <si>
    <t xml:space="preserve">ZASTAVĚNÁ PLOCHA </t>
  </si>
  <si>
    <t>Celkem [m2]</t>
  </si>
  <si>
    <t>Celkem konstrukce</t>
  </si>
  <si>
    <t>TECHNICKÁ INFRASTRUKTURA</t>
  </si>
  <si>
    <t>INŽENÝRSKÉ SÍTĚ</t>
  </si>
  <si>
    <t>OSTATNÍ POLOŽKY</t>
  </si>
  <si>
    <t>zastřešení nástupiště</t>
  </si>
  <si>
    <t>Celkem bez DPH</t>
  </si>
  <si>
    <t>Kč bez DPH</t>
  </si>
  <si>
    <t>Rezerva 10%</t>
  </si>
  <si>
    <t>TABULKA BILANCÍ</t>
  </si>
  <si>
    <t>Celkem</t>
  </si>
  <si>
    <t>ostatní zpevněné</t>
  </si>
  <si>
    <t>vozovky</t>
  </si>
  <si>
    <t>chodníky</t>
  </si>
  <si>
    <t>TERMINÁL KOŘENICE-BEČVÁRY VRT</t>
  </si>
  <si>
    <t>AUTOBUSOVÉ NÁDRAŽÍ</t>
  </si>
  <si>
    <t>KOMUNIKACE (autobusového nádraží)</t>
  </si>
  <si>
    <t>CHODNÍKY</t>
  </si>
  <si>
    <t>ZASTŘEŠENÍ</t>
  </si>
  <si>
    <t>OBJEKTY</t>
  </si>
  <si>
    <t>KRAJINNÉ ÚPRAVY</t>
  </si>
  <si>
    <t>VÝSADBY A OSTATNÍ</t>
  </si>
  <si>
    <t>PŘESUNY HMOT</t>
  </si>
  <si>
    <t>TERMINÁL, VEŘEJNÁ PROSTRANSTVÍ, KOMUNIKACE A PARKOVIŠTĚ</t>
  </si>
  <si>
    <t>cena za MJ*</t>
  </si>
  <si>
    <t>Pozn. Do tabulky je možné přidávat další položky.
Tabulka bude ovezdána v příslušné formě podle ustanovení soutěžních podmínek. Odhad cen ke dni podání návrhu
Do nákladů nebudou zahrnuty: Terénní úpravy z přebytkové zeminy trati, Most s okružní křižovatkou přes VRT, Most VRT nad konvenční tratí, přeložky silnice I/2 a II/125 a napojení údržbové základny po křížření s konvenční tratí.
* je doporučeno jednotkovou cenu upravit v souladu se soutěžním návrhem. Ja také možné použít cenovou databázi SPOŽES: https://sfdi.gov.cz/cenove-databaze/spozes/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</si>
</sst>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3" fontId="0" fillId="2" borderId="4" xfId="0" applyNumberFormat="1" applyFill="1" applyBorder="1" applyAlignment="1">
      <alignment horizontal="right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right"/>
    </xf>
    <xf numFmtId="0" fontId="1" fillId="3" borderId="4" xfId="0" applyFont="1" applyFill="1" applyBorder="1" applyAlignment="1">
      <alignment horizontal="left"/>
    </xf>
    <xf numFmtId="3" fontId="1" fillId="3" borderId="4" xfId="0" applyNumberFormat="1" applyFont="1" applyFill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2" borderId="4" xfId="0" applyFill="1" applyBorder="1" applyAlignment="1">
      <alignment horizontal="right"/>
    </xf>
    <xf numFmtId="164" fontId="0" fillId="2" borderId="4" xfId="0" applyNumberFormat="1" applyFill="1" applyBorder="1" applyAlignment="1">
      <alignment horizontal="right"/>
    </xf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right"/>
    </xf>
    <xf numFmtId="164" fontId="0" fillId="2" borderId="5" xfId="0" applyNumberFormat="1" applyFill="1" applyBorder="1" applyAlignment="1">
      <alignment horizontal="right"/>
    </xf>
    <xf numFmtId="0" fontId="1" fillId="3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164" fontId="1" fillId="3" borderId="5" xfId="0" applyNumberFormat="1" applyFont="1" applyFill="1" applyBorder="1" applyAlignment="1">
      <alignment horizontal="center"/>
    </xf>
    <xf numFmtId="164" fontId="1" fillId="5" borderId="5" xfId="0" applyNumberFormat="1" applyFont="1" applyFill="1" applyBorder="1" applyAlignment="1">
      <alignment horizontal="right"/>
    </xf>
    <xf numFmtId="0" fontId="0" fillId="3" borderId="1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5" borderId="4" xfId="0" applyNumberFormat="1" applyFont="1" applyFill="1" applyBorder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164" fontId="2" fillId="5" borderId="4" xfId="0" applyNumberFormat="1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0" fontId="0" fillId="6" borderId="4" xfId="0" applyFill="1" applyBorder="1" applyAlignment="1">
      <alignment horizontal="left"/>
    </xf>
    <xf numFmtId="0" fontId="0" fillId="6" borderId="4" xfId="0" applyFill="1" applyBorder="1" applyAlignment="1">
      <alignment horizontal="right"/>
    </xf>
    <xf numFmtId="0" fontId="0" fillId="6" borderId="4" xfId="0" applyFill="1" applyBorder="1" applyAlignment="1">
      <alignment horizontal="center"/>
    </xf>
    <xf numFmtId="164" fontId="0" fillId="6" borderId="4" xfId="0" applyNumberFormat="1" applyFill="1" applyBorder="1" applyAlignment="1">
      <alignment horizontal="center"/>
    </xf>
    <xf numFmtId="0" fontId="2" fillId="6" borderId="4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0" fillId="5" borderId="8" xfId="0" applyFill="1" applyBorder="1" applyAlignment="1">
      <alignment horizontal="left"/>
    </xf>
    <xf numFmtId="0" fontId="0" fillId="5" borderId="8" xfId="0" applyFill="1" applyBorder="1" applyAlignment="1">
      <alignment horizontal="center"/>
    </xf>
    <xf numFmtId="165" fontId="0" fillId="5" borderId="8" xfId="0" applyNumberFormat="1" applyFill="1" applyBorder="1" applyAlignment="1">
      <alignment horizontal="center"/>
    </xf>
    <xf numFmtId="164" fontId="3" fillId="5" borderId="9" xfId="0" applyNumberFormat="1" applyFont="1" applyFill="1" applyBorder="1" applyAlignment="1">
      <alignment horizontal="right"/>
    </xf>
    <xf numFmtId="0" fontId="8" fillId="7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0" fillId="7" borderId="0" xfId="0" applyFill="1"/>
    <xf numFmtId="0" fontId="9" fillId="7" borderId="0" xfId="0" applyFont="1" applyFill="1"/>
    <xf numFmtId="0" fontId="7" fillId="7" borderId="0" xfId="0" applyFont="1" applyFill="1" applyAlignment="1">
      <alignment horizontal="left"/>
    </xf>
    <xf numFmtId="0" fontId="7" fillId="7" borderId="0" xfId="0" applyFont="1" applyFill="1"/>
    <xf numFmtId="14" fontId="7" fillId="7" borderId="6" xfId="0" applyNumberFormat="1" applyFont="1" applyFill="1" applyBorder="1"/>
    <xf numFmtId="16" fontId="0" fillId="0" borderId="0" xfId="0" applyNumberFormat="1"/>
    <xf numFmtId="2" fontId="0" fillId="0" borderId="0" xfId="0" applyNumberFormat="1"/>
    <xf numFmtId="165" fontId="0" fillId="0" borderId="0" xfId="0" applyNumberFormat="1"/>
    <xf numFmtId="0" fontId="2" fillId="0" borderId="0" xfId="0" applyFont="1"/>
    <xf numFmtId="3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3" borderId="4" xfId="0" applyFont="1" applyFill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right"/>
    </xf>
    <xf numFmtId="3" fontId="11" fillId="8" borderId="4" xfId="0" applyNumberFormat="1" applyFont="1" applyFill="1" applyBorder="1" applyAlignment="1">
      <alignment horizontal="right"/>
    </xf>
    <xf numFmtId="164" fontId="13" fillId="3" borderId="4" xfId="0" applyNumberFormat="1" applyFont="1" applyFill="1" applyBorder="1" applyAlignment="1">
      <alignment horizontal="center"/>
    </xf>
    <xf numFmtId="164" fontId="12" fillId="8" borderId="4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14" fillId="7" borderId="0" xfId="0" applyFont="1" applyFill="1"/>
    <xf numFmtId="0" fontId="11" fillId="7" borderId="0" xfId="0" applyFont="1" applyFill="1"/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vertical="top" wrapText="1"/>
    </xf>
    <xf numFmtId="0" fontId="10" fillId="7" borderId="6" xfId="0" applyFont="1" applyFill="1" applyBorder="1"/>
    <xf numFmtId="0" fontId="0" fillId="0" borderId="6" xfId="0" applyBorder="1"/>
    <xf numFmtId="0" fontId="10" fillId="7" borderId="0" xfId="0" applyFont="1" applyFill="1" applyAlignment="1">
      <alignment vertical="top"/>
    </xf>
    <xf numFmtId="0" fontId="0" fillId="0" borderId="0" xfId="0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78"/>
  <sheetViews>
    <sheetView tabSelected="1" topLeftCell="A30" zoomScale="80" zoomScaleNormal="80" workbookViewId="0">
      <selection activeCell="C65" sqref="C65"/>
    </sheetView>
  </sheetViews>
  <sheetFormatPr defaultRowHeight="15" x14ac:dyDescent="0.25"/>
  <cols>
    <col min="1" max="1" width="4.7109375" customWidth="1"/>
    <col min="2" max="2" width="23.85546875" customWidth="1"/>
    <col min="3" max="3" width="24.85546875" customWidth="1"/>
    <col min="4" max="6" width="10.7109375" customWidth="1"/>
    <col min="7" max="7" width="12.5703125" customWidth="1"/>
    <col min="8" max="8" width="25.5703125" customWidth="1"/>
  </cols>
  <sheetData>
    <row r="3" spans="2:8" ht="15.75" x14ac:dyDescent="0.25">
      <c r="B3" s="73" t="s">
        <v>44</v>
      </c>
      <c r="C3" s="74"/>
      <c r="D3" s="74"/>
      <c r="E3" s="74"/>
      <c r="F3" s="74"/>
      <c r="G3" s="74"/>
      <c r="H3" s="48">
        <f ca="1">TODAY()</f>
        <v>45637</v>
      </c>
    </row>
    <row r="4" spans="2:8" ht="15.75" x14ac:dyDescent="0.25">
      <c r="B4" s="75" t="s">
        <v>39</v>
      </c>
      <c r="C4" s="76"/>
      <c r="D4" s="76"/>
      <c r="E4" s="76"/>
      <c r="F4" s="76"/>
      <c r="G4" s="76"/>
      <c r="H4" s="76"/>
    </row>
    <row r="6" spans="2:8" x14ac:dyDescent="0.25">
      <c r="B6" s="23" t="s">
        <v>0</v>
      </c>
      <c r="C6" s="24"/>
      <c r="D6" s="25" t="s">
        <v>9</v>
      </c>
      <c r="E6" s="25" t="s">
        <v>10</v>
      </c>
      <c r="F6" s="25" t="s">
        <v>11</v>
      </c>
      <c r="G6" s="25" t="s">
        <v>54</v>
      </c>
      <c r="H6" s="25" t="s">
        <v>37</v>
      </c>
    </row>
    <row r="8" spans="2:8" x14ac:dyDescent="0.25">
      <c r="B8" s="42" t="s">
        <v>1</v>
      </c>
      <c r="C8" s="43"/>
      <c r="D8" s="43"/>
      <c r="E8" s="43"/>
      <c r="F8" s="43"/>
      <c r="G8" s="43"/>
      <c r="H8" s="43"/>
    </row>
    <row r="9" spans="2:8" x14ac:dyDescent="0.25">
      <c r="B9" s="3" t="s">
        <v>2</v>
      </c>
      <c r="C9" s="4"/>
      <c r="D9" s="6">
        <v>0</v>
      </c>
      <c r="E9" s="7" t="s">
        <v>3</v>
      </c>
      <c r="F9" s="7" t="s">
        <v>3</v>
      </c>
      <c r="G9" s="31">
        <v>0</v>
      </c>
      <c r="H9" s="8">
        <f>D9*G9</f>
        <v>0</v>
      </c>
    </row>
    <row r="10" spans="2:8" x14ac:dyDescent="0.25">
      <c r="B10" s="9" t="s">
        <v>4</v>
      </c>
      <c r="C10" s="9"/>
      <c r="D10" s="10">
        <f>SUM(D9)</f>
        <v>0</v>
      </c>
      <c r="E10" s="11" t="s">
        <v>3</v>
      </c>
      <c r="F10" s="11" t="s">
        <v>3</v>
      </c>
      <c r="G10" s="11" t="s">
        <v>3</v>
      </c>
      <c r="H10" s="12">
        <f>SUM(H9)</f>
        <v>0</v>
      </c>
    </row>
    <row r="12" spans="2:8" x14ac:dyDescent="0.25">
      <c r="B12" s="13" t="s">
        <v>6</v>
      </c>
      <c r="C12" s="4"/>
      <c r="D12" s="7" t="s">
        <v>3</v>
      </c>
      <c r="E12" s="14">
        <v>0</v>
      </c>
      <c r="F12" s="7" t="s">
        <v>3</v>
      </c>
      <c r="G12" s="15">
        <v>0</v>
      </c>
      <c r="H12" s="8">
        <f>E12*G12</f>
        <v>0</v>
      </c>
    </row>
    <row r="13" spans="2:8" x14ac:dyDescent="0.25">
      <c r="B13" s="13" t="s">
        <v>7</v>
      </c>
      <c r="C13" s="4"/>
      <c r="D13" s="16" t="s">
        <v>3</v>
      </c>
      <c r="E13" s="17">
        <v>0</v>
      </c>
      <c r="F13" s="16" t="s">
        <v>3</v>
      </c>
      <c r="G13" s="18">
        <v>12500</v>
      </c>
      <c r="H13" s="8">
        <f>E13*G13</f>
        <v>0</v>
      </c>
    </row>
    <row r="14" spans="2:8" x14ac:dyDescent="0.25">
      <c r="B14" s="69" t="s">
        <v>8</v>
      </c>
      <c r="C14" s="70"/>
      <c r="D14" s="20">
        <f>SUM(D12:D13)</f>
        <v>0</v>
      </c>
      <c r="E14" s="20">
        <f>SUM(E12:E13)</f>
        <v>0</v>
      </c>
      <c r="F14" s="19" t="s">
        <v>3</v>
      </c>
      <c r="G14" s="21" t="s">
        <v>3</v>
      </c>
      <c r="H14" s="22">
        <f>SUM(H12:H13)</f>
        <v>0</v>
      </c>
    </row>
    <row r="16" spans="2:8" x14ac:dyDescent="0.25">
      <c r="B16" s="3" t="s">
        <v>25</v>
      </c>
      <c r="C16" s="5" t="s">
        <v>35</v>
      </c>
      <c r="D16" s="14">
        <v>0</v>
      </c>
      <c r="E16" s="7" t="s">
        <v>3</v>
      </c>
      <c r="F16" s="7" t="s">
        <v>3</v>
      </c>
      <c r="G16" s="15">
        <v>20000</v>
      </c>
      <c r="H16" s="8">
        <f t="shared" ref="H16:H17" si="0">D16*G16</f>
        <v>0</v>
      </c>
    </row>
    <row r="17" spans="2:8" x14ac:dyDescent="0.25">
      <c r="B17" s="13"/>
      <c r="C17" s="5" t="s">
        <v>21</v>
      </c>
      <c r="D17" s="14">
        <v>0</v>
      </c>
      <c r="E17" s="7" t="s">
        <v>3</v>
      </c>
      <c r="F17" s="7" t="s">
        <v>3</v>
      </c>
      <c r="G17" s="15">
        <v>30000</v>
      </c>
      <c r="H17" s="8">
        <f t="shared" si="0"/>
        <v>0</v>
      </c>
    </row>
    <row r="18" spans="2:8" x14ac:dyDescent="0.25">
      <c r="B18" s="13"/>
      <c r="C18" s="5" t="s">
        <v>26</v>
      </c>
      <c r="D18" s="7" t="s">
        <v>3</v>
      </c>
      <c r="E18" s="7" t="s">
        <v>3</v>
      </c>
      <c r="F18" s="14">
        <v>0</v>
      </c>
      <c r="G18" s="15">
        <v>2500000</v>
      </c>
      <c r="H18" s="8">
        <f>F18*G18</f>
        <v>0</v>
      </c>
    </row>
    <row r="19" spans="2:8" x14ac:dyDescent="0.25">
      <c r="B19" s="5"/>
      <c r="C19" s="5" t="s">
        <v>20</v>
      </c>
      <c r="D19" s="14">
        <v>0</v>
      </c>
      <c r="E19" s="7" t="s">
        <v>3</v>
      </c>
      <c r="F19" s="7" t="s">
        <v>3</v>
      </c>
      <c r="G19" s="15">
        <v>750</v>
      </c>
      <c r="H19" s="8">
        <f>D19*G19</f>
        <v>0</v>
      </c>
    </row>
    <row r="20" spans="2:8" x14ac:dyDescent="0.25">
      <c r="B20" s="36" t="s">
        <v>31</v>
      </c>
      <c r="C20" s="32"/>
      <c r="D20" s="33">
        <f>SUM(D16:D19)</f>
        <v>0</v>
      </c>
      <c r="E20" s="34" t="s">
        <v>3</v>
      </c>
      <c r="F20" s="34" t="s">
        <v>3</v>
      </c>
      <c r="G20" s="35" t="s">
        <v>3</v>
      </c>
      <c r="H20" s="30">
        <f>SUM(H16:H19)</f>
        <v>0</v>
      </c>
    </row>
    <row r="22" spans="2:8" x14ac:dyDescent="0.25">
      <c r="B22" s="45" t="s">
        <v>12</v>
      </c>
      <c r="C22" s="44"/>
      <c r="D22" s="44"/>
      <c r="E22" s="44"/>
      <c r="F22" s="44"/>
      <c r="G22" s="44"/>
      <c r="H22" s="44"/>
    </row>
    <row r="23" spans="2:8" x14ac:dyDescent="0.25">
      <c r="B23" s="3" t="s">
        <v>13</v>
      </c>
      <c r="C23" s="5" t="s">
        <v>42</v>
      </c>
      <c r="D23" s="6">
        <v>0</v>
      </c>
      <c r="E23" s="7" t="s">
        <v>3</v>
      </c>
      <c r="F23" s="7" t="s">
        <v>3</v>
      </c>
      <c r="G23" s="15">
        <v>2000</v>
      </c>
      <c r="H23" s="8">
        <f>D23*G23</f>
        <v>0</v>
      </c>
    </row>
    <row r="24" spans="2:8" x14ac:dyDescent="0.25">
      <c r="B24" s="3"/>
      <c r="C24" s="5" t="s">
        <v>43</v>
      </c>
      <c r="D24" s="6">
        <v>0</v>
      </c>
      <c r="E24" s="7"/>
      <c r="F24" s="7"/>
      <c r="G24" s="15">
        <v>2000</v>
      </c>
      <c r="H24" s="8">
        <f>D24*G24</f>
        <v>0</v>
      </c>
    </row>
    <row r="25" spans="2:8" x14ac:dyDescent="0.25">
      <c r="B25" s="3"/>
      <c r="C25" s="5" t="s">
        <v>41</v>
      </c>
      <c r="D25" s="6">
        <v>0</v>
      </c>
      <c r="E25" s="7"/>
      <c r="F25" s="7"/>
      <c r="G25" s="15">
        <v>2000</v>
      </c>
      <c r="H25" s="8">
        <f>D25*G25</f>
        <v>0</v>
      </c>
    </row>
    <row r="26" spans="2:8" x14ac:dyDescent="0.25">
      <c r="B26" s="5"/>
      <c r="C26" s="5" t="s">
        <v>22</v>
      </c>
      <c r="D26" s="6">
        <v>0</v>
      </c>
      <c r="E26" s="7" t="s">
        <v>3</v>
      </c>
      <c r="F26" s="7" t="s">
        <v>3</v>
      </c>
      <c r="G26" s="15">
        <v>1500</v>
      </c>
      <c r="H26" s="8">
        <f>D26*G26</f>
        <v>0</v>
      </c>
    </row>
    <row r="27" spans="2:8" x14ac:dyDescent="0.25">
      <c r="B27" s="3" t="s">
        <v>24</v>
      </c>
      <c r="C27" s="5" t="s">
        <v>14</v>
      </c>
      <c r="D27" s="7" t="s">
        <v>3</v>
      </c>
      <c r="E27" s="7" t="s">
        <v>3</v>
      </c>
      <c r="F27" s="14">
        <v>0</v>
      </c>
      <c r="G27" s="15">
        <v>25000</v>
      </c>
      <c r="H27" s="8">
        <f>F27*G27</f>
        <v>0</v>
      </c>
    </row>
    <row r="28" spans="2:8" x14ac:dyDescent="0.25">
      <c r="B28" s="5"/>
      <c r="C28" s="5" t="s">
        <v>15</v>
      </c>
      <c r="D28" s="7" t="s">
        <v>3</v>
      </c>
      <c r="E28" s="7" t="s">
        <v>3</v>
      </c>
      <c r="F28" s="14">
        <v>0</v>
      </c>
      <c r="G28" s="15">
        <v>8000</v>
      </c>
      <c r="H28" s="8">
        <f>F28*G28</f>
        <v>0</v>
      </c>
    </row>
    <row r="29" spans="2:8" x14ac:dyDescent="0.25">
      <c r="B29" s="5"/>
      <c r="C29" s="5" t="s">
        <v>16</v>
      </c>
      <c r="D29" s="7" t="s">
        <v>3</v>
      </c>
      <c r="E29" s="7" t="s">
        <v>3</v>
      </c>
      <c r="F29" s="14">
        <v>0</v>
      </c>
      <c r="G29" s="15">
        <v>50000</v>
      </c>
      <c r="H29" s="8">
        <f>F29*G29</f>
        <v>0</v>
      </c>
    </row>
    <row r="30" spans="2:8" x14ac:dyDescent="0.25">
      <c r="B30" s="9" t="s">
        <v>28</v>
      </c>
      <c r="C30" s="9"/>
      <c r="D30" s="11" t="s">
        <v>3</v>
      </c>
      <c r="E30" s="11" t="s">
        <v>3</v>
      </c>
      <c r="F30" s="11" t="s">
        <v>3</v>
      </c>
      <c r="G30" s="26" t="s">
        <v>3</v>
      </c>
      <c r="H30" s="27">
        <f>SUM(H23:H29)</f>
        <v>0</v>
      </c>
    </row>
    <row r="32" spans="2:8" x14ac:dyDescent="0.25">
      <c r="B32" s="42" t="s">
        <v>27</v>
      </c>
      <c r="C32" s="46"/>
      <c r="D32" s="46"/>
      <c r="E32" s="46"/>
      <c r="F32" s="46"/>
      <c r="G32" s="46"/>
      <c r="H32" s="46"/>
    </row>
    <row r="33" spans="2:8" x14ac:dyDescent="0.25">
      <c r="B33" s="5" t="s">
        <v>29</v>
      </c>
      <c r="C33" s="5" t="s">
        <v>23</v>
      </c>
      <c r="D33" s="7" t="s">
        <v>3</v>
      </c>
      <c r="E33" s="7" t="s">
        <v>3</v>
      </c>
      <c r="F33" s="6">
        <v>0</v>
      </c>
      <c r="G33" s="7">
        <v>150000</v>
      </c>
      <c r="H33" s="8">
        <f>F33*G33</f>
        <v>0</v>
      </c>
    </row>
    <row r="34" spans="2:8" x14ac:dyDescent="0.25">
      <c r="B34" s="5"/>
      <c r="C34" s="5" t="s">
        <v>5</v>
      </c>
      <c r="D34" s="6">
        <v>0</v>
      </c>
      <c r="E34" s="7" t="s">
        <v>3</v>
      </c>
      <c r="F34" s="7" t="s">
        <v>3</v>
      </c>
      <c r="G34" s="31">
        <v>2000</v>
      </c>
      <c r="H34" s="8">
        <f t="shared" ref="H34" si="1">D34*G34</f>
        <v>0</v>
      </c>
    </row>
    <row r="35" spans="2:8" x14ac:dyDescent="0.25">
      <c r="B35" s="5"/>
      <c r="C35" s="5" t="s">
        <v>19</v>
      </c>
      <c r="D35" s="6">
        <v>0</v>
      </c>
      <c r="E35" s="7" t="s">
        <v>3</v>
      </c>
      <c r="F35" s="7" t="s">
        <v>3</v>
      </c>
      <c r="G35" s="31">
        <v>1500</v>
      </c>
      <c r="H35" s="8">
        <f>D35*G35</f>
        <v>0</v>
      </c>
    </row>
    <row r="36" spans="2:8" x14ac:dyDescent="0.25">
      <c r="B36" s="9" t="s">
        <v>30</v>
      </c>
      <c r="C36" s="9"/>
      <c r="D36" s="10">
        <f>SUM(D34:D35)</f>
        <v>0</v>
      </c>
      <c r="E36" s="11" t="s">
        <v>3</v>
      </c>
      <c r="F36" s="11" t="s">
        <v>3</v>
      </c>
      <c r="G36" s="11" t="s">
        <v>3</v>
      </c>
      <c r="H36" s="27">
        <f>SUM(H33:H35)</f>
        <v>0</v>
      </c>
    </row>
    <row r="37" spans="2:8" x14ac:dyDescent="0.25">
      <c r="B37" s="54"/>
      <c r="C37" s="54"/>
      <c r="D37" s="66"/>
      <c r="E37" s="55"/>
      <c r="F37" s="55"/>
      <c r="G37" s="55"/>
      <c r="H37" s="56"/>
    </row>
    <row r="38" spans="2:8" x14ac:dyDescent="0.25">
      <c r="B38" s="67" t="s">
        <v>45</v>
      </c>
      <c r="C38" s="68"/>
      <c r="D38" s="68"/>
      <c r="E38" s="68"/>
      <c r="F38" s="68"/>
      <c r="G38" s="68"/>
      <c r="H38" s="68"/>
    </row>
    <row r="39" spans="2:8" x14ac:dyDescent="0.25">
      <c r="B39" s="57" t="s">
        <v>46</v>
      </c>
      <c r="C39" s="58"/>
      <c r="D39" s="63">
        <v>0</v>
      </c>
      <c r="E39" s="60" t="s">
        <v>3</v>
      </c>
      <c r="F39" s="60" t="s">
        <v>3</v>
      </c>
      <c r="G39" s="65">
        <v>4500</v>
      </c>
      <c r="H39" s="8">
        <f t="shared" ref="H39:H41" si="2">D39*G39</f>
        <v>0</v>
      </c>
    </row>
    <row r="40" spans="2:8" x14ac:dyDescent="0.25">
      <c r="B40" s="57" t="s">
        <v>47</v>
      </c>
      <c r="C40" s="58"/>
      <c r="D40" s="63">
        <v>0</v>
      </c>
      <c r="E40" s="60" t="s">
        <v>3</v>
      </c>
      <c r="F40" s="60" t="s">
        <v>3</v>
      </c>
      <c r="G40" s="65">
        <v>2000</v>
      </c>
      <c r="H40" s="8">
        <f t="shared" si="2"/>
        <v>0</v>
      </c>
    </row>
    <row r="41" spans="2:8" x14ac:dyDescent="0.25">
      <c r="B41" s="57" t="s">
        <v>48</v>
      </c>
      <c r="C41" s="58"/>
      <c r="D41" s="63">
        <v>0</v>
      </c>
      <c r="E41" s="60" t="s">
        <v>3</v>
      </c>
      <c r="F41" s="60" t="s">
        <v>3</v>
      </c>
      <c r="G41" s="65">
        <v>20000</v>
      </c>
      <c r="H41" s="8">
        <f t="shared" si="2"/>
        <v>0</v>
      </c>
    </row>
    <row r="42" spans="2:8" x14ac:dyDescent="0.25">
      <c r="B42" s="57" t="s">
        <v>49</v>
      </c>
      <c r="C42" s="58"/>
      <c r="D42" s="60" t="s">
        <v>3</v>
      </c>
      <c r="E42" s="62"/>
      <c r="F42" s="60" t="s">
        <v>3</v>
      </c>
      <c r="G42" s="65">
        <v>10000</v>
      </c>
      <c r="H42" s="8">
        <f>E42*G42</f>
        <v>0</v>
      </c>
    </row>
    <row r="43" spans="2:8" x14ac:dyDescent="0.25">
      <c r="B43" s="59" t="s">
        <v>40</v>
      </c>
      <c r="C43" s="59"/>
      <c r="D43" s="61" t="s">
        <v>3</v>
      </c>
      <c r="E43" s="61" t="s">
        <v>3</v>
      </c>
      <c r="F43" s="61" t="s">
        <v>3</v>
      </c>
      <c r="G43" s="64" t="s">
        <v>3</v>
      </c>
      <c r="H43" s="27">
        <f>SUM(H39:H42)</f>
        <v>0</v>
      </c>
    </row>
    <row r="45" spans="2:8" x14ac:dyDescent="0.25">
      <c r="B45" s="42" t="s">
        <v>50</v>
      </c>
      <c r="C45" s="47"/>
      <c r="D45" s="47"/>
      <c r="E45" s="47"/>
      <c r="F45" s="47"/>
      <c r="G45" s="47"/>
      <c r="H45" s="47"/>
    </row>
    <row r="46" spans="2:8" x14ac:dyDescent="0.25">
      <c r="B46" s="13" t="s">
        <v>51</v>
      </c>
      <c r="C46" s="4"/>
      <c r="D46" s="6">
        <v>0</v>
      </c>
      <c r="E46" s="7" t="s">
        <v>3</v>
      </c>
      <c r="F46" s="7" t="s">
        <v>3</v>
      </c>
      <c r="G46" s="15">
        <v>1000</v>
      </c>
      <c r="H46" s="8">
        <f>D46*G46</f>
        <v>0</v>
      </c>
    </row>
    <row r="47" spans="2:8" x14ac:dyDescent="0.25">
      <c r="B47" s="13" t="s">
        <v>52</v>
      </c>
      <c r="C47" s="4"/>
      <c r="D47" s="6">
        <v>0</v>
      </c>
      <c r="E47" s="7" t="s">
        <v>3</v>
      </c>
      <c r="F47" s="7" t="s">
        <v>3</v>
      </c>
      <c r="G47" s="31">
        <v>0</v>
      </c>
      <c r="H47" s="8">
        <f>D47*G47</f>
        <v>0</v>
      </c>
    </row>
    <row r="48" spans="2:8" x14ac:dyDescent="0.25">
      <c r="B48" s="9" t="s">
        <v>18</v>
      </c>
      <c r="C48" s="9"/>
      <c r="D48" s="11" t="s">
        <v>3</v>
      </c>
      <c r="E48" s="11" t="s">
        <v>3</v>
      </c>
      <c r="F48" s="11" t="s">
        <v>3</v>
      </c>
      <c r="G48" s="26" t="s">
        <v>3</v>
      </c>
      <c r="H48" s="27">
        <f>SUM(H46:H47)</f>
        <v>0</v>
      </c>
    </row>
    <row r="50" spans="2:8" x14ac:dyDescent="0.25">
      <c r="B50" s="42" t="s">
        <v>32</v>
      </c>
      <c r="C50" s="47"/>
      <c r="D50" s="47"/>
      <c r="E50" s="47"/>
      <c r="F50" s="47"/>
      <c r="G50" s="47"/>
      <c r="H50" s="47"/>
    </row>
    <row r="51" spans="2:8" x14ac:dyDescent="0.25">
      <c r="B51" s="13" t="s">
        <v>33</v>
      </c>
      <c r="C51" s="4"/>
      <c r="D51" s="7" t="s">
        <v>3</v>
      </c>
      <c r="E51" s="7" t="s">
        <v>3</v>
      </c>
      <c r="F51" s="14">
        <v>0</v>
      </c>
      <c r="G51" s="15">
        <v>10000</v>
      </c>
      <c r="H51" s="8">
        <f>F51*G51</f>
        <v>0</v>
      </c>
    </row>
    <row r="52" spans="2:8" x14ac:dyDescent="0.25">
      <c r="B52" s="13" t="s">
        <v>34</v>
      </c>
      <c r="C52" s="4"/>
      <c r="D52" s="7" t="s">
        <v>3</v>
      </c>
      <c r="E52" s="7" t="s">
        <v>3</v>
      </c>
      <c r="F52" s="14">
        <v>0</v>
      </c>
      <c r="G52" s="15">
        <v>10000</v>
      </c>
      <c r="H52" s="8">
        <f>F52*G52</f>
        <v>0</v>
      </c>
    </row>
    <row r="53" spans="2:8" x14ac:dyDescent="0.25">
      <c r="B53" s="9" t="s">
        <v>18</v>
      </c>
      <c r="C53" s="9"/>
      <c r="D53" s="11" t="s">
        <v>3</v>
      </c>
      <c r="E53" s="11" t="s">
        <v>3</v>
      </c>
      <c r="F53" s="11" t="s">
        <v>3</v>
      </c>
      <c r="G53" s="26" t="s">
        <v>3</v>
      </c>
      <c r="H53" s="27">
        <f>SUM(H51:H52)</f>
        <v>0</v>
      </c>
    </row>
    <row r="56" spans="2:8" ht="15.75" thickBot="1" x14ac:dyDescent="0.3">
      <c r="B56" s="1" t="s">
        <v>53</v>
      </c>
      <c r="C56" s="2"/>
      <c r="D56" s="2"/>
      <c r="E56" s="2"/>
      <c r="F56" s="2"/>
      <c r="G56" s="28"/>
      <c r="H56" s="29"/>
    </row>
    <row r="57" spans="2:8" ht="15.75" thickBot="1" x14ac:dyDescent="0.3">
      <c r="B57" s="37" t="s">
        <v>36</v>
      </c>
      <c r="C57" s="38"/>
      <c r="D57" s="38"/>
      <c r="E57" s="39"/>
      <c r="F57" s="39"/>
      <c r="G57" s="40"/>
      <c r="H57" s="41">
        <f>H14+H20+H30+H36+H43+H48+H53</f>
        <v>0</v>
      </c>
    </row>
    <row r="59" spans="2:8" x14ac:dyDescent="0.25">
      <c r="B59" t="s">
        <v>38</v>
      </c>
      <c r="F59" s="50">
        <v>1.1000000000000001</v>
      </c>
      <c r="G59" s="49"/>
      <c r="H59" s="51">
        <f>F59*H57</f>
        <v>0</v>
      </c>
    </row>
    <row r="61" spans="2:8" x14ac:dyDescent="0.25">
      <c r="B61" s="71" t="s">
        <v>17</v>
      </c>
      <c r="C61" s="71"/>
      <c r="D61" s="71"/>
      <c r="E61" s="71"/>
      <c r="F61" s="71"/>
      <c r="G61" s="71"/>
      <c r="H61" s="71"/>
    </row>
    <row r="62" spans="2:8" ht="79.5" customHeight="1" x14ac:dyDescent="0.25">
      <c r="B62" s="72" t="s">
        <v>55</v>
      </c>
      <c r="C62" s="72"/>
      <c r="D62" s="72"/>
      <c r="E62" s="72"/>
      <c r="F62" s="72"/>
      <c r="G62" s="72"/>
      <c r="H62" s="72"/>
    </row>
    <row r="67" spans="2:6" x14ac:dyDescent="0.25">
      <c r="B67" s="52"/>
      <c r="C67" s="52"/>
      <c r="D67" s="52"/>
      <c r="E67" s="52"/>
      <c r="F67" s="52"/>
    </row>
    <row r="68" spans="2:6" x14ac:dyDescent="0.25">
      <c r="C68" s="53"/>
    </row>
    <row r="69" spans="2:6" x14ac:dyDescent="0.25">
      <c r="C69" s="53"/>
      <c r="E69" s="50"/>
      <c r="F69" s="50"/>
    </row>
    <row r="70" spans="2:6" x14ac:dyDescent="0.25">
      <c r="C70" s="53"/>
      <c r="F70" s="50"/>
    </row>
    <row r="71" spans="2:6" x14ac:dyDescent="0.25">
      <c r="E71" s="50"/>
      <c r="F71" s="50"/>
    </row>
    <row r="72" spans="2:6" x14ac:dyDescent="0.25">
      <c r="E72" s="50"/>
    </row>
    <row r="74" spans="2:6" x14ac:dyDescent="0.25">
      <c r="B74" s="52"/>
    </row>
    <row r="75" spans="2:6" x14ac:dyDescent="0.25">
      <c r="C75" s="53"/>
    </row>
    <row r="76" spans="2:6" x14ac:dyDescent="0.25">
      <c r="C76" s="53"/>
      <c r="E76" s="50"/>
    </row>
    <row r="77" spans="2:6" x14ac:dyDescent="0.25">
      <c r="C77" s="53"/>
      <c r="E77" s="50"/>
    </row>
    <row r="78" spans="2:6" x14ac:dyDescent="0.25">
      <c r="E78" s="50"/>
    </row>
  </sheetData>
  <mergeCells count="5">
    <mergeCell ref="B14:C14"/>
    <mergeCell ref="B61:H61"/>
    <mergeCell ref="B62:H62"/>
    <mergeCell ref="B3:G3"/>
    <mergeCell ref="B4:H4"/>
  </mergeCells>
  <pageMargins left="0.7" right="0.7" top="0.78740157499999996" bottom="0.78740157499999996" header="0.3" footer="0.3"/>
  <pageSetup paperSize="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Hron Matyáš, Ing. arch.</cp:lastModifiedBy>
  <cp:lastPrinted>2020-06-28T15:21:12Z</cp:lastPrinted>
  <dcterms:created xsi:type="dcterms:W3CDTF">2020-06-28T13:48:02Z</dcterms:created>
  <dcterms:modified xsi:type="dcterms:W3CDTF">2024-12-11T14:56:08Z</dcterms:modified>
</cp:coreProperties>
</file>